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koabe/Desktop/"/>
    </mc:Choice>
  </mc:AlternateContent>
  <bookViews>
    <workbookView xWindow="540" yWindow="660" windowWidth="27320" windowHeight="14120" tabRatio="500"/>
  </bookViews>
  <sheets>
    <sheet name="Sheet1" sheetId="1" r:id="rId1"/>
  </sheets>
  <definedNames>
    <definedName name="_xlnm._FilterDatabase" localSheetId="0" hidden="1">Sheet1!$B$2:$C$2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3" i="1"/>
  <c r="E3" i="1"/>
  <c r="C11" i="1"/>
  <c r="C5" i="1"/>
  <c r="C9" i="1"/>
  <c r="C4" i="1"/>
  <c r="C10" i="1"/>
  <c r="C3" i="1"/>
  <c r="C8" i="1"/>
  <c r="C7" i="1"/>
  <c r="C12" i="1"/>
  <c r="C6" i="1"/>
  <c r="G3" i="1"/>
  <c r="H3" i="1"/>
  <c r="I3" i="1"/>
</calcChain>
</file>

<file path=xl/sharedStrings.xml><?xml version="1.0" encoding="utf-8"?>
<sst xmlns="http://schemas.openxmlformats.org/spreadsheetml/2006/main" count="9" uniqueCount="9">
  <si>
    <t>データ</t>
    <phoneticPr fontId="1"/>
  </si>
  <si>
    <t>log(t)</t>
    <phoneticPr fontId="1"/>
  </si>
  <si>
    <t>行番号</t>
    <rPh sb="0" eb="3">
      <t>ギョウ</t>
    </rPh>
    <phoneticPr fontId="1"/>
  </si>
  <si>
    <t>経験分布関数</t>
    <rPh sb="0" eb="2">
      <t>ケイケン</t>
    </rPh>
    <rPh sb="2" eb="6">
      <t>ブンプカ</t>
    </rPh>
    <phoneticPr fontId="1"/>
  </si>
  <si>
    <t>log(-log(1-F))</t>
    <phoneticPr fontId="1"/>
  </si>
  <si>
    <t>切片</t>
    <rPh sb="0" eb="2">
      <t>セッｐ</t>
    </rPh>
    <phoneticPr fontId="1"/>
  </si>
  <si>
    <t>傾き</t>
    <rPh sb="0" eb="1">
      <t>カタム</t>
    </rPh>
    <phoneticPr fontId="1"/>
  </si>
  <si>
    <t>尺度母数</t>
    <rPh sb="0" eb="4">
      <t>シャクドボスウ</t>
    </rPh>
    <phoneticPr fontId="1"/>
  </si>
  <si>
    <t>形状母数</t>
    <rPh sb="0" eb="4">
      <t>ケイジョウボスウ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</si>
</sst>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0" borderId="2" xfId="0" applyFill="1" applyBorder="1"/>
    <xf numFmtId="0" fontId="0" fillId="0" borderId="2" xfId="0" applyBorder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Sheet1!$B$3:$B$12</c:f>
              <c:numCache>
                <c:formatCode>General</c:formatCode>
                <c:ptCount val="10"/>
                <c:pt idx="0">
                  <c:v>1.62059217802096</c:v>
                </c:pt>
                <c:pt idx="1">
                  <c:v>1.81564785503453</c:v>
                </c:pt>
                <c:pt idx="2">
                  <c:v>1.87371264827991</c:v>
                </c:pt>
                <c:pt idx="3">
                  <c:v>2.15286234208468</c:v>
                </c:pt>
                <c:pt idx="4">
                  <c:v>2.4056972368609</c:v>
                </c:pt>
                <c:pt idx="5">
                  <c:v>2.54194866361078</c:v>
                </c:pt>
                <c:pt idx="6">
                  <c:v>2.86206557826732</c:v>
                </c:pt>
                <c:pt idx="7">
                  <c:v>3.07856756933071</c:v>
                </c:pt>
                <c:pt idx="8">
                  <c:v>3.20227254049126</c:v>
                </c:pt>
                <c:pt idx="9">
                  <c:v>3.69983957928917</c:v>
                </c:pt>
              </c:numCache>
            </c:numRef>
          </c:xVal>
          <c:yVal>
            <c:numRef>
              <c:f>Sheet1!$E$3:$E$12</c:f>
              <c:numCache>
                <c:formatCode>General</c:formatCode>
                <c:ptCount val="10"/>
                <c:pt idx="0">
                  <c:v>-2.350618655513294</c:v>
                </c:pt>
                <c:pt idx="1">
                  <c:v>-1.606090045489057</c:v>
                </c:pt>
                <c:pt idx="2">
                  <c:v>-1.144278085736196</c:v>
                </c:pt>
                <c:pt idx="3">
                  <c:v>-0.794106011764402</c:v>
                </c:pt>
                <c:pt idx="4">
                  <c:v>-0.500651219718245</c:v>
                </c:pt>
                <c:pt idx="5">
                  <c:v>-0.237676950941354</c:v>
                </c:pt>
                <c:pt idx="6">
                  <c:v>0.0115341370375452</c:v>
                </c:pt>
                <c:pt idx="7">
                  <c:v>0.261812561638439</c:v>
                </c:pt>
                <c:pt idx="8">
                  <c:v>0.533417353332166</c:v>
                </c:pt>
                <c:pt idx="9">
                  <c:v>0.874591382923689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448160"/>
        <c:axId val="518189376"/>
      </c:scatterChart>
      <c:valAx>
        <c:axId val="57744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8189376"/>
        <c:crosses val="autoZero"/>
        <c:crossBetween val="midCat"/>
      </c:valAx>
      <c:valAx>
        <c:axId val="51818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7448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412750</xdr:colOff>
      <xdr:row>4</xdr:row>
      <xdr:rowOff>69850</xdr:rowOff>
    </xdr:from>
    <xdr:to>
      <xdr:col>10</xdr:col>
      <xdr:colOff>1092200</xdr:colOff>
      <xdr:row>20</xdr:row>
      <xdr:rowOff>50800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/>
  </sheetViews>
  <sheetFormatPr baseColWidth="12" defaultRowHeight="20" x14ac:dyDescent="0.3"/>
  <sheetData>
    <row r="2" spans="1:10" ht="21" thickBot="1" x14ac:dyDescent="0.35">
      <c r="A2" s="1" t="s">
        <v>2</v>
      </c>
      <c r="B2" s="2" t="s">
        <v>0</v>
      </c>
      <c r="C2" s="1" t="s">
        <v>1</v>
      </c>
      <c r="D2" s="1" t="s">
        <v>3</v>
      </c>
      <c r="E2" s="1" t="s">
        <v>4</v>
      </c>
      <c r="G2" s="4" t="s">
        <v>5</v>
      </c>
      <c r="H2" s="4" t="s">
        <v>6</v>
      </c>
      <c r="I2" s="4" t="s">
        <v>8</v>
      </c>
      <c r="J2" s="4" t="s">
        <v>7</v>
      </c>
    </row>
    <row r="3" spans="1:10" ht="21" thickTop="1" x14ac:dyDescent="0.3">
      <c r="A3">
        <v>1</v>
      </c>
      <c r="B3" s="3">
        <v>1.62059217802096</v>
      </c>
      <c r="C3">
        <f>LN(B3)</f>
        <v>0.48279162443834395</v>
      </c>
      <c r="D3">
        <f>A3/(MAX(A:A)+1)</f>
        <v>9.0909090909090912E-2</v>
      </c>
      <c r="E3">
        <f>LN(-LN(1-D3))</f>
        <v>-2.3506186555132942</v>
      </c>
      <c r="G3" s="5">
        <f>INTERCEPT(E3:E12,C3:C12)</f>
        <v>-3.7192351165145969</v>
      </c>
      <c r="H3" s="5">
        <f>SLOPE(E3:E12,C3:C12)</f>
        <v>3.6091691232284093</v>
      </c>
      <c r="I3" s="5">
        <f>H3</f>
        <v>3.6091691232284093</v>
      </c>
      <c r="J3" s="5">
        <f>EXP(-G3/H3)</f>
        <v>2.8024561071782035</v>
      </c>
    </row>
    <row r="4" spans="1:10" x14ac:dyDescent="0.3">
      <c r="A4">
        <v>2</v>
      </c>
      <c r="B4" s="3">
        <v>1.8156478550345301</v>
      </c>
      <c r="C4">
        <f>LN(B4)</f>
        <v>0.59644234894973669</v>
      </c>
      <c r="D4">
        <f>A4/(MAX(A:A)+1)</f>
        <v>0.18181818181818182</v>
      </c>
      <c r="E4">
        <f t="shared" ref="E4:E12" si="0">LN(-LN(1-D4))</f>
        <v>-1.6060900454890572</v>
      </c>
    </row>
    <row r="5" spans="1:10" x14ac:dyDescent="0.3">
      <c r="A5">
        <v>3</v>
      </c>
      <c r="B5" s="3">
        <v>1.87371264827991</v>
      </c>
      <c r="C5">
        <f>LN(B5)</f>
        <v>0.62792183602912888</v>
      </c>
      <c r="D5">
        <f>A5/(MAX(A:A)+1)</f>
        <v>0.27272727272727271</v>
      </c>
      <c r="E5">
        <f t="shared" si="0"/>
        <v>-1.144278085736196</v>
      </c>
    </row>
    <row r="6" spans="1:10" x14ac:dyDescent="0.3">
      <c r="A6">
        <v>4</v>
      </c>
      <c r="B6" s="3">
        <v>2.15286234208468</v>
      </c>
      <c r="C6">
        <f>LN(B6)</f>
        <v>0.76679827861619054</v>
      </c>
      <c r="D6">
        <f>A6/(MAX(A:A)+1)</f>
        <v>0.36363636363636365</v>
      </c>
      <c r="E6">
        <f t="shared" si="0"/>
        <v>-0.79410601176440221</v>
      </c>
    </row>
    <row r="7" spans="1:10" x14ac:dyDescent="0.3">
      <c r="A7">
        <v>5</v>
      </c>
      <c r="B7" s="3">
        <v>2.4056972368609002</v>
      </c>
      <c r="C7">
        <f>LN(B7)</f>
        <v>0.87783977291821547</v>
      </c>
      <c r="D7">
        <f>A7/(MAX(A:A)+1)</f>
        <v>0.45454545454545453</v>
      </c>
      <c r="E7">
        <f t="shared" si="0"/>
        <v>-0.50065121971824522</v>
      </c>
    </row>
    <row r="8" spans="1:10" x14ac:dyDescent="0.3">
      <c r="A8">
        <v>6</v>
      </c>
      <c r="B8" s="3">
        <v>2.5419486636107802</v>
      </c>
      <c r="C8">
        <f>LN(B8)</f>
        <v>0.93293097728826824</v>
      </c>
      <c r="D8">
        <f>A8/(MAX(A:A)+1)</f>
        <v>0.54545454545454541</v>
      </c>
      <c r="E8">
        <f t="shared" si="0"/>
        <v>-0.23767695094135363</v>
      </c>
    </row>
    <row r="9" spans="1:10" x14ac:dyDescent="0.3">
      <c r="A9">
        <v>7</v>
      </c>
      <c r="B9" s="3">
        <v>2.8620655782673201</v>
      </c>
      <c r="C9">
        <f>LN(B9)</f>
        <v>1.0515435943124631</v>
      </c>
      <c r="D9">
        <f>A9/(MAX(A:A)+1)</f>
        <v>0.63636363636363635</v>
      </c>
      <c r="E9">
        <f t="shared" si="0"/>
        <v>1.1534137037545175E-2</v>
      </c>
    </row>
    <row r="10" spans="1:10" x14ac:dyDescent="0.3">
      <c r="A10">
        <v>8</v>
      </c>
      <c r="B10" s="3">
        <v>3.0785675693307102</v>
      </c>
      <c r="C10">
        <f>LN(B10)</f>
        <v>1.1244644139119859</v>
      </c>
      <c r="D10">
        <f>A10/(MAX(A:A)+1)</f>
        <v>0.72727272727272729</v>
      </c>
      <c r="E10">
        <f t="shared" si="0"/>
        <v>0.26181256163843886</v>
      </c>
    </row>
    <row r="11" spans="1:10" x14ac:dyDescent="0.3">
      <c r="A11">
        <v>9</v>
      </c>
      <c r="B11" s="3">
        <v>3.20227254049126</v>
      </c>
      <c r="C11">
        <f>LN(B11)</f>
        <v>1.1638607266585892</v>
      </c>
      <c r="D11">
        <f>A11/(MAX(A:A)+1)</f>
        <v>0.81818181818181823</v>
      </c>
      <c r="E11">
        <f t="shared" si="0"/>
        <v>0.53341735333216567</v>
      </c>
    </row>
    <row r="12" spans="1:10" x14ac:dyDescent="0.3">
      <c r="A12">
        <v>10</v>
      </c>
      <c r="B12" s="3">
        <v>3.6998395792891698</v>
      </c>
      <c r="C12">
        <f>LN(B12)</f>
        <v>1.3082894617613661</v>
      </c>
      <c r="D12">
        <f>A12/(MAX(A:A)+1)</f>
        <v>0.90909090909090906</v>
      </c>
      <c r="E12">
        <f t="shared" si="0"/>
        <v>0.87459138292368876</v>
      </c>
    </row>
  </sheetData>
  <autoFilter ref="B2:C2">
    <sortState ref="B2:C11">
      <sortCondition ref="B1:B11"/>
    </sortState>
  </autoFilter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2017-05-05T05:20:06Z</dcterms:created>
  <dcterms:modified xsi:type="dcterms:W3CDTF">2017-05-05T05:53:02Z</dcterms:modified>
</cp:coreProperties>
</file>