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koabe/Desktop/"/>
    </mc:Choice>
  </mc:AlternateContent>
  <bookViews>
    <workbookView xWindow="0" yWindow="460" windowWidth="27320" windowHeight="14080" tabRatio="500"/>
  </bookViews>
  <sheets>
    <sheet name="Sample size" sheetId="1" r:id="rId1"/>
    <sheet name="phi coefficient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2" l="1"/>
  <c r="F3" i="2"/>
  <c r="G3" i="2"/>
  <c r="E5" i="2"/>
  <c r="D5" i="2"/>
  <c r="C5" i="2"/>
  <c r="E4" i="2"/>
  <c r="E3" i="2"/>
  <c r="D3" i="1"/>
  <c r="E3" i="1"/>
</calcChain>
</file>

<file path=xl/sharedStrings.xml><?xml version="1.0" encoding="utf-8"?>
<sst xmlns="http://schemas.openxmlformats.org/spreadsheetml/2006/main" count="14" uniqueCount="14">
  <si>
    <t>phi(set)</t>
    <phoneticPr fontId="1"/>
  </si>
  <si>
    <t>N</t>
    <phoneticPr fontId="1"/>
  </si>
  <si>
    <t>gamma (error rate)</t>
    <phoneticPr fontId="1"/>
  </si>
  <si>
    <t>N/2</t>
    <phoneticPr fontId="1"/>
  </si>
  <si>
    <t>分子</t>
    <rPh sb="0" eb="2">
      <t>ブンシ</t>
    </rPh>
    <phoneticPr fontId="1"/>
  </si>
  <si>
    <t>分母</t>
    <rPh sb="0" eb="2">
      <t>ブンボ</t>
    </rPh>
    <phoneticPr fontId="1"/>
  </si>
  <si>
    <t>A</t>
    <phoneticPr fontId="1"/>
  </si>
  <si>
    <t>B</t>
    <phoneticPr fontId="1"/>
  </si>
  <si>
    <t>分子-分母</t>
    <rPh sb="0" eb="2">
      <t>ブンシ</t>
    </rPh>
    <rPh sb="3" eb="5">
      <t>ブンボ</t>
    </rPh>
    <phoneticPr fontId="1"/>
  </si>
  <si>
    <t>phi</t>
    <phoneticPr fontId="1"/>
  </si>
  <si>
    <t>合計</t>
    <rPh sb="0" eb="2">
      <t>ゴウケイ</t>
    </rPh>
    <phoneticPr fontId="1"/>
  </si>
  <si>
    <t>phi coefficient calculator</t>
    <phoneticPr fontId="1"/>
  </si>
  <si>
    <t xml:space="preserve"> Sample size calculator</t>
    <phoneticPr fontId="1"/>
  </si>
  <si>
    <t>CVR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</si>
</sst>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4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6"/>
      <color theme="1"/>
      <name val="Yu Gothic"/>
      <family val="2"/>
      <charset val="128"/>
      <scheme val="minor"/>
    </font>
    <font>
      <sz val="20"/>
      <color theme="1"/>
      <name val="Yu Gothic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/>
    <xf numFmtId="176" fontId="2" fillId="0" borderId="1" xfId="0" applyNumberFormat="1" applyFont="1" applyBorder="1"/>
    <xf numFmtId="2" fontId="2" fillId="0" borderId="1" xfId="0" applyNumberFormat="1" applyFont="1" applyBorder="1"/>
    <xf numFmtId="0" fontId="3" fillId="0" borderId="0" xfId="0" applyFont="1"/>
    <xf numFmtId="0" fontId="2" fillId="0" borderId="2" xfId="0" applyFont="1" applyBorder="1"/>
    <xf numFmtId="1" fontId="2" fillId="0" borderId="1" xfId="0" applyNumberFormat="1" applyFont="1" applyBorder="1"/>
    <xf numFmtId="0" fontId="2" fillId="0" borderId="1" xfId="0" applyFont="1" applyFill="1" applyBorder="1"/>
    <xf numFmtId="0" fontId="2" fillId="0" borderId="3" xfId="0" applyFont="1" applyFill="1" applyBorder="1"/>
    <xf numFmtId="176" fontId="2" fillId="0" borderId="3" xfId="0" applyNumberFormat="1" applyFont="1" applyBorder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"/>
  <sheetViews>
    <sheetView tabSelected="1" workbookViewId="0"/>
  </sheetViews>
  <sheetFormatPr baseColWidth="12" defaultRowHeight="20" x14ac:dyDescent="0.3"/>
  <cols>
    <col min="1" max="1" width="12.7109375" customWidth="1"/>
    <col min="2" max="5" width="22.7109375" customWidth="1"/>
  </cols>
  <sheetData>
    <row r="1" spans="2:5" ht="33" x14ac:dyDescent="0.45">
      <c r="B1" s="5" t="s">
        <v>12</v>
      </c>
    </row>
    <row r="2" spans="2:5" ht="27" x14ac:dyDescent="0.4">
      <c r="B2" s="2" t="s">
        <v>0</v>
      </c>
      <c r="C2" s="2" t="s">
        <v>2</v>
      </c>
      <c r="D2" s="2" t="s">
        <v>1</v>
      </c>
      <c r="E2" s="2" t="s">
        <v>3</v>
      </c>
    </row>
    <row r="3" spans="2:5" ht="27" x14ac:dyDescent="0.4">
      <c r="B3" s="2">
        <v>0.2</v>
      </c>
      <c r="C3" s="2">
        <v>0.05</v>
      </c>
      <c r="D3" s="4">
        <f>(_xlfn.NORM.INV(C3,0,1)/B3)^2</f>
        <v>67.63858635238536</v>
      </c>
      <c r="E3" s="4">
        <f>D3/2</f>
        <v>33.81929317619268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"/>
  <sheetViews>
    <sheetView workbookViewId="0"/>
  </sheetViews>
  <sheetFormatPr baseColWidth="12" defaultRowHeight="20" x14ac:dyDescent="0.3"/>
  <sheetData>
    <row r="1" spans="2:7" ht="33" x14ac:dyDescent="0.45">
      <c r="B1" s="5" t="s">
        <v>11</v>
      </c>
    </row>
    <row r="2" spans="2:7" ht="27" x14ac:dyDescent="0.4">
      <c r="B2" s="1"/>
      <c r="C2" s="2" t="s">
        <v>4</v>
      </c>
      <c r="D2" s="2" t="s">
        <v>5</v>
      </c>
      <c r="E2" s="2" t="s">
        <v>8</v>
      </c>
      <c r="F2" s="8" t="s">
        <v>13</v>
      </c>
      <c r="G2" s="9" t="s">
        <v>9</v>
      </c>
    </row>
    <row r="3" spans="2:7" ht="27" x14ac:dyDescent="0.4">
      <c r="B3" s="6" t="s">
        <v>6</v>
      </c>
      <c r="C3" s="2">
        <v>100</v>
      </c>
      <c r="D3" s="2">
        <v>1000</v>
      </c>
      <c r="E3" s="7">
        <f>D3-C3</f>
        <v>900</v>
      </c>
      <c r="F3" s="3">
        <f>C3/D3</f>
        <v>0.1</v>
      </c>
      <c r="G3" s="10">
        <f>(C3*E4-C4*E3)/SQRT(EXP(LN(D3)+LN(D4)+LN(C5)+LN(E5)))</f>
        <v>-3.196013860502963E-2</v>
      </c>
    </row>
    <row r="4" spans="2:7" ht="27" x14ac:dyDescent="0.4">
      <c r="B4" s="6" t="s">
        <v>7</v>
      </c>
      <c r="C4" s="2">
        <v>120</v>
      </c>
      <c r="D4" s="2">
        <v>1000</v>
      </c>
      <c r="E4" s="7">
        <f>D4-C4</f>
        <v>880</v>
      </c>
      <c r="F4" s="3">
        <f>C4/D4</f>
        <v>0.12</v>
      </c>
    </row>
    <row r="5" spans="2:7" ht="27" x14ac:dyDescent="0.4">
      <c r="B5" s="2" t="s">
        <v>10</v>
      </c>
      <c r="C5" s="2">
        <f>C3+C4</f>
        <v>220</v>
      </c>
      <c r="D5" s="2">
        <f>D3+D4</f>
        <v>2000</v>
      </c>
      <c r="E5" s="7">
        <f>E3+E4</f>
        <v>1780</v>
      </c>
      <c r="F5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Sample size</vt:lpstr>
      <vt:lpstr>phi coefficient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2017-05-04T15:30:11Z</dcterms:created>
  <dcterms:modified xsi:type="dcterms:W3CDTF">2017-05-04T18:48:59Z</dcterms:modified>
</cp:coreProperties>
</file>